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AAA\Badminton\Zápisy\"/>
    </mc:Choice>
  </mc:AlternateContent>
  <bookViews>
    <workbookView xWindow="0" yWindow="0" windowWidth="23040" windowHeight="9576"/>
  </bookViews>
  <sheets>
    <sheet name="vzor" sheetId="47" r:id="rId1"/>
  </sheets>
  <definedNames>
    <definedName name="_xlnm.Print_Area" localSheetId="0">vzor!$B$2:$T$26</definedName>
  </definedNames>
  <calcPr calcId="152511"/>
</workbook>
</file>

<file path=xl/calcChain.xml><?xml version="1.0" encoding="utf-8"?>
<calcChain xmlns="http://schemas.openxmlformats.org/spreadsheetml/2006/main">
  <c r="Q15" i="47" l="1"/>
  <c r="S15" i="47"/>
  <c r="P15" i="47"/>
  <c r="R15" i="47"/>
  <c r="O15" i="47"/>
  <c r="N15" i="47"/>
  <c r="N9" i="47"/>
  <c r="Q9" i="47"/>
  <c r="S9" i="47"/>
  <c r="Q10" i="47"/>
  <c r="S10" i="47"/>
  <c r="Q11" i="47"/>
  <c r="S11" i="47"/>
  <c r="Q12" i="47"/>
  <c r="S12" i="47"/>
  <c r="Q13" i="47"/>
  <c r="S13" i="47"/>
  <c r="Q14" i="47"/>
  <c r="S14" i="47"/>
  <c r="Q16" i="47"/>
  <c r="S16" i="47"/>
  <c r="P16" i="47"/>
  <c r="R16" i="47"/>
  <c r="P9" i="47"/>
  <c r="R9" i="47"/>
  <c r="P10" i="47"/>
  <c r="R10" i="47"/>
  <c r="P11" i="47"/>
  <c r="R11" i="47"/>
  <c r="P12" i="47"/>
  <c r="R12" i="47"/>
  <c r="P13" i="47"/>
  <c r="R13" i="47"/>
  <c r="P14" i="47"/>
  <c r="R14" i="47"/>
  <c r="O9" i="47"/>
  <c r="N10" i="47"/>
  <c r="O10" i="47"/>
  <c r="N11" i="47"/>
  <c r="O11" i="47"/>
  <c r="N12" i="47"/>
  <c r="O12" i="47"/>
  <c r="N13" i="47"/>
  <c r="O13" i="47"/>
  <c r="N14" i="47"/>
  <c r="O14" i="47"/>
  <c r="N16" i="47"/>
  <c r="O16" i="47"/>
  <c r="O17" i="47"/>
  <c r="P17" i="47"/>
  <c r="R17" i="47"/>
  <c r="S17" i="47"/>
  <c r="N17" i="47"/>
  <c r="Q17" i="47"/>
  <c r="C17" i="47"/>
</calcChain>
</file>

<file path=xl/sharedStrings.xml><?xml version="1.0" encoding="utf-8"?>
<sst xmlns="http://schemas.openxmlformats.org/spreadsheetml/2006/main" count="75" uniqueCount="53">
  <si>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</si>
  <si>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</si>
  <si>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</si>
  <si>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</si>
  <si>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</si>
  <si>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</si>
  <si>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</si>
  <si>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</si>
  <si>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</si>
  <si>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</si>
  <si>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</si>
  <si>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</si>
  <si>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</si>
  <si>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</si>
  <si>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</si>
  <si>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</si>
  <si>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</si>
  <si>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</si>
  <si>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</si>
  <si>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</si>
  <si>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</si>
  <si>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</si>
  <si>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t>3.dvouhra mužů</t>
  </si>
  <si>
    <t>1.čtyřhra mužů</t>
  </si>
  <si>
    <t>čtyřhra žen</t>
  </si>
  <si>
    <t>2.čtyřhra mužů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</si>
  <si>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</si>
  <si>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:</t>
  </si>
  <si>
    <t>dvouhra   žen</t>
  </si>
  <si>
    <t>smíšená čtyřhra</t>
  </si>
  <si>
    <t>………………………………………………………………………………………………………………………………………………………………………………………………..</t>
  </si>
  <si>
    <t>2. regionální liga</t>
  </si>
  <si>
    <t>Astra</t>
  </si>
  <si>
    <t xml:space="preserve">1 kolo v turnaji </t>
  </si>
  <si>
    <t>Bohm</t>
  </si>
  <si>
    <t>Palán</t>
  </si>
  <si>
    <t>Vlášková</t>
  </si>
  <si>
    <t>Bohm / Beznoska</t>
  </si>
  <si>
    <t>Šeďa / Palán</t>
  </si>
  <si>
    <t>Beznoska / Kykalová ml.</t>
  </si>
  <si>
    <t>Hamr Praha "B"</t>
  </si>
  <si>
    <t>Týc</t>
  </si>
  <si>
    <t>Vlášková / Marešová</t>
  </si>
  <si>
    <t>Rombald</t>
  </si>
  <si>
    <t>Kyzlík</t>
  </si>
  <si>
    <t>Holubec</t>
  </si>
  <si>
    <t>Hlavatá</t>
  </si>
  <si>
    <t>Rombald / Kyzlík</t>
  </si>
  <si>
    <t>Hlavatá / Dušková</t>
  </si>
  <si>
    <t>Loskot / Mutl</t>
  </si>
  <si>
    <t>Holubec / Dušková</t>
  </si>
  <si>
    <t>SK Prosek Praha "B"</t>
  </si>
  <si>
    <t>Za družstvo SK Prosek Praha "B" na stoupila hráčka "C" týmu Kateřina Kykalová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</si>
</sst>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>
    <font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>
      <alignment horizontal="center" vertical="center" wrapText="1"/>
    </xf>
    <xf numFmtId="44" fontId="2" fillId="0" borderId="0" applyFill="0" applyBorder="0" applyProtection="0">
      <alignment horizontal="center"/>
    </xf>
    <xf numFmtId="0" fontId="1" fillId="0" borderId="0"/>
    <xf numFmtId="0" fontId="2" fillId="0" borderId="0">
      <alignment horizontal="center" vertical="center"/>
    </xf>
    <xf numFmtId="0" fontId="2" fillId="0" borderId="0">
      <alignment vertical="center"/>
    </xf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/>
    <xf numFmtId="0" fontId="6" fillId="0" borderId="0" xfId="3" applyFont="1"/>
    <xf numFmtId="0" fontId="6" fillId="0" borderId="0" xfId="0" applyFont="1"/>
    <xf numFmtId="0" fontId="10" fillId="0" borderId="1" xfId="3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44" fontId="13" fillId="0" borderId="4" xfId="2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4" fillId="0" borderId="7" xfId="8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9" xfId="4" applyFont="1" applyBorder="1">
      <alignment horizontal="center" vertical="center"/>
    </xf>
    <xf numFmtId="0" fontId="13" fillId="0" borderId="10" xfId="4" applyFont="1" applyBorder="1">
      <alignment horizontal="center" vertical="center"/>
    </xf>
    <xf numFmtId="0" fontId="13" fillId="0" borderId="11" xfId="4" applyFont="1" applyBorder="1">
      <alignment horizontal="center" vertical="center"/>
    </xf>
    <xf numFmtId="44" fontId="13" fillId="0" borderId="12" xfId="2" applyFont="1" applyBorder="1">
      <alignment horizontal="center"/>
    </xf>
    <xf numFmtId="0" fontId="13" fillId="0" borderId="12" xfId="4" applyFont="1" applyBorder="1">
      <alignment horizontal="center" vertical="center"/>
    </xf>
    <xf numFmtId="0" fontId="15" fillId="0" borderId="12" xfId="1" applyFont="1" applyBorder="1" applyAlignment="1">
      <alignment horizontal="centerContinuous" vertical="center"/>
    </xf>
    <xf numFmtId="0" fontId="15" fillId="0" borderId="13" xfId="1" applyFont="1" applyBorder="1" applyAlignment="1">
      <alignment horizontal="centerContinuous" vertical="center"/>
    </xf>
    <xf numFmtId="0" fontId="15" fillId="0" borderId="14" xfId="1" applyFont="1" applyBorder="1" applyAlignment="1">
      <alignment horizontal="centerContinuous" vertical="center"/>
    </xf>
    <xf numFmtId="0" fontId="11" fillId="0" borderId="13" xfId="0" applyFont="1" applyBorder="1"/>
    <xf numFmtId="0" fontId="11" fillId="0" borderId="12" xfId="0" applyFont="1" applyBorder="1"/>
    <xf numFmtId="0" fontId="11" fillId="0" borderId="15" xfId="0" applyFont="1" applyBorder="1"/>
    <xf numFmtId="0" fontId="14" fillId="0" borderId="16" xfId="1" applyFont="1" applyBorder="1" applyAlignment="1">
      <alignment horizontal="center" vertical="center" wrapText="1"/>
    </xf>
    <xf numFmtId="0" fontId="10" fillId="0" borderId="5" xfId="6" applyFont="1" applyBorder="1">
      <alignment horizontal="center" vertical="center"/>
    </xf>
    <xf numFmtId="0" fontId="10" fillId="0" borderId="17" xfId="6" applyFont="1" applyBorder="1">
      <alignment horizontal="center" vertical="center"/>
    </xf>
    <xf numFmtId="0" fontId="10" fillId="0" borderId="4" xfId="6" applyFont="1" applyBorder="1">
      <alignment horizontal="center" vertical="center"/>
    </xf>
    <xf numFmtId="0" fontId="10" fillId="0" borderId="18" xfId="6" applyFont="1" applyBorder="1" applyProtection="1">
      <alignment horizontal="center" vertical="center"/>
      <protection hidden="1"/>
    </xf>
    <xf numFmtId="0" fontId="10" fillId="0" borderId="4" xfId="6" applyFont="1" applyBorder="1" applyProtection="1">
      <alignment horizontal="center" vertical="center"/>
      <protection hidden="1"/>
    </xf>
    <xf numFmtId="0" fontId="10" fillId="0" borderId="18" xfId="6" applyFont="1" applyBorder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0" fillId="0" borderId="0" xfId="6" applyFont="1" applyBorder="1">
      <alignment horizontal="center" vertical="center"/>
    </xf>
    <xf numFmtId="0" fontId="10" fillId="0" borderId="20" xfId="6" applyFont="1" applyBorder="1">
      <alignment horizontal="center" vertical="center"/>
    </xf>
    <xf numFmtId="0" fontId="10" fillId="0" borderId="21" xfId="6" applyFont="1" applyBorder="1">
      <alignment horizontal="center" vertical="center"/>
    </xf>
    <xf numFmtId="0" fontId="16" fillId="2" borderId="22" xfId="5" applyFont="1" applyFill="1" applyBorder="1">
      <alignment vertical="center"/>
    </xf>
    <xf numFmtId="0" fontId="13" fillId="0" borderId="23" xfId="4" applyFont="1" applyBorder="1" applyProtection="1">
      <alignment horizontal="center" vertical="center"/>
      <protection hidden="1"/>
    </xf>
    <xf numFmtId="0" fontId="13" fillId="0" borderId="24" xfId="4" applyFont="1" applyBorder="1" applyProtection="1">
      <alignment horizontal="center" vertical="center"/>
      <protection hidden="1"/>
    </xf>
    <xf numFmtId="0" fontId="13" fillId="0" borderId="25" xfId="4" applyFont="1" applyBorder="1" applyProtection="1">
      <alignment horizontal="center" vertical="center"/>
      <protection hidden="1"/>
    </xf>
    <xf numFmtId="0" fontId="11" fillId="0" borderId="0" xfId="0" applyFont="1"/>
    <xf numFmtId="0" fontId="10" fillId="0" borderId="0" xfId="6" applyFont="1">
      <alignment horizontal="center" vertical="center"/>
    </xf>
    <xf numFmtId="0" fontId="17" fillId="0" borderId="0" xfId="1" applyFont="1" applyBorder="1" applyAlignment="1">
      <alignment horizontal="centerContinuous" vertical="center"/>
    </xf>
    <xf numFmtId="0" fontId="11" fillId="0" borderId="0" xfId="3" applyFont="1"/>
    <xf numFmtId="0" fontId="12" fillId="0" borderId="0" xfId="3" applyFont="1"/>
    <xf numFmtId="0" fontId="10" fillId="0" borderId="0" xfId="3" applyFont="1"/>
    <xf numFmtId="0" fontId="15" fillId="0" borderId="0" xfId="3" applyFont="1"/>
    <xf numFmtId="0" fontId="11" fillId="0" borderId="0" xfId="0" applyFont="1" applyBorder="1"/>
    <xf numFmtId="0" fontId="18" fillId="0" borderId="0" xfId="0" applyFont="1" applyAlignment="1">
      <alignment horizontal="left" vertical="top"/>
    </xf>
    <xf numFmtId="0" fontId="11" fillId="0" borderId="20" xfId="0" applyFont="1" applyBorder="1" applyAlignment="1">
      <alignment horizontal="right" vertical="center"/>
    </xf>
    <xf numFmtId="0" fontId="10" fillId="0" borderId="26" xfId="6" applyFont="1" applyBorder="1">
      <alignment horizontal="center" vertical="center"/>
    </xf>
    <xf numFmtId="0" fontId="10" fillId="0" borderId="27" xfId="6" applyFont="1" applyBorder="1">
      <alignment horizontal="center" vertical="center"/>
    </xf>
    <xf numFmtId="0" fontId="10" fillId="0" borderId="28" xfId="6" applyFont="1" applyBorder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8" fillId="0" borderId="0" xfId="0" applyFont="1"/>
    <xf numFmtId="0" fontId="8" fillId="0" borderId="4" xfId="0" applyFont="1" applyBorder="1" applyAlignment="1">
      <alignment horizontal="left" vertical="center" indent="1"/>
    </xf>
    <xf numFmtId="0" fontId="8" fillId="0" borderId="4" xfId="4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9" fillId="0" borderId="20" xfId="5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0" fillId="0" borderId="10" xfId="0" applyBorder="1"/>
    <xf numFmtId="0" fontId="9" fillId="2" borderId="4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20" fillId="0" borderId="44" xfId="8" applyFont="1" applyBorder="1" applyAlignment="1">
      <alignment horizontal="left" vertical="center"/>
    </xf>
    <xf numFmtId="0" fontId="20" fillId="0" borderId="45" xfId="8" applyFont="1" applyBorder="1" applyAlignment="1">
      <alignment horizontal="left" vertical="center"/>
    </xf>
    <xf numFmtId="0" fontId="20" fillId="0" borderId="46" xfId="8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4" fontId="11" fillId="0" borderId="3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</cellXfs>
  <cellStyles count="9">
    <cellStyle name="Malé písmo" xfId="1"/>
    <cellStyle name="Měna" xfId="2" builtinId="4"/>
    <cellStyle name="Normální" xfId="0" builtinId="0"/>
    <cellStyle name="Roman EE 12 Normál" xfId="3"/>
    <cellStyle name="Universe EE 12 bcentr" xfId="4"/>
    <cellStyle name="Universe EE 12 bold" xfId="5"/>
    <cellStyle name="Universe EE 12 centr." xfId="6"/>
    <cellStyle name="Universe EE 12 norm." xfId="7"/>
    <cellStyle name="Universe EE 9 centr.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9"/>
  <sheetViews>
    <sheetView tabSelected="1" zoomScale="90" zoomScaleNormal="90" workbookViewId="0">
      <selection activeCell="C22" sqref="C22"/>
    </sheetView>
  </sheetViews>
  <sheetFormatPr defaultColWidth="9.109375" defaultRowHeight="13.2"/>
  <cols>
    <col min="1" max="1" width="1.44140625" style="1" customWidth="1"/>
    <col min="2" max="2" width="10.6640625" style="1" customWidth="1"/>
    <col min="3" max="4" width="32.6640625" style="1" customWidth="1"/>
    <col min="5" max="5" width="3.6640625" style="1" customWidth="1"/>
    <col min="6" max="6" width="0.88671875" style="1" customWidth="1"/>
    <col min="7" max="8" width="3.6640625" style="1" customWidth="1"/>
    <col min="9" max="9" width="0.88671875" style="1" customWidth="1"/>
    <col min="10" max="11" width="3.6640625" style="1" customWidth="1"/>
    <col min="12" max="12" width="0.88671875" style="1" customWidth="1"/>
    <col min="13" max="13" width="3.6640625" style="1" customWidth="1"/>
    <col min="14" max="19" width="5.6640625" style="1" customWidth="1"/>
    <col min="20" max="20" width="15" style="1" customWidth="1"/>
    <col min="21" max="21" width="2.33203125" style="1" customWidth="1"/>
    <col min="22" max="16384" width="9.109375" style="1"/>
  </cols>
  <sheetData>
    <row r="1" spans="2:20" ht="8.25" customHeight="1"/>
    <row r="2" spans="2:20" ht="25.2" thickBot="1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0" ht="20.100000000000001" customHeight="1" thickBot="1">
      <c r="B3" s="5" t="s">
        <v>1</v>
      </c>
      <c r="C3" s="6"/>
      <c r="D3" s="71" t="s">
        <v>31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</row>
    <row r="4" spans="2:20" ht="20.100000000000001" customHeight="1" thickTop="1">
      <c r="B4" s="7" t="s">
        <v>3</v>
      </c>
      <c r="C4" s="8"/>
      <c r="D4" s="74" t="s">
        <v>51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3" t="s">
        <v>16</v>
      </c>
      <c r="R4" s="84"/>
      <c r="S4" s="10"/>
      <c r="T4" s="87">
        <v>42659</v>
      </c>
    </row>
    <row r="5" spans="2:20" ht="20.100000000000001" customHeight="1">
      <c r="B5" s="7" t="s">
        <v>4</v>
      </c>
      <c r="C5" s="11"/>
      <c r="D5" s="80" t="s">
        <v>40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5" t="s">
        <v>2</v>
      </c>
      <c r="R5" s="86"/>
      <c r="S5" s="9"/>
      <c r="T5" s="88" t="s">
        <v>32</v>
      </c>
    </row>
    <row r="6" spans="2:20" ht="20.100000000000001" customHeight="1" thickBot="1">
      <c r="B6" s="12" t="s">
        <v>5</v>
      </c>
      <c r="C6" s="13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  <c r="Q6" s="14"/>
      <c r="R6" s="15"/>
      <c r="S6" s="51"/>
      <c r="T6" s="89" t="s">
        <v>33</v>
      </c>
    </row>
    <row r="7" spans="2:20" ht="24.9" customHeight="1">
      <c r="B7" s="16"/>
      <c r="C7" s="17" t="s">
        <v>6</v>
      </c>
      <c r="D7" s="17" t="s">
        <v>7</v>
      </c>
      <c r="E7" s="64" t="s">
        <v>8</v>
      </c>
      <c r="F7" s="65"/>
      <c r="G7" s="65"/>
      <c r="H7" s="65"/>
      <c r="I7" s="65"/>
      <c r="J7" s="65"/>
      <c r="K7" s="65"/>
      <c r="L7" s="65"/>
      <c r="M7" s="66"/>
      <c r="N7" s="67" t="s">
        <v>17</v>
      </c>
      <c r="O7" s="68"/>
      <c r="P7" s="67" t="s">
        <v>18</v>
      </c>
      <c r="Q7" s="68"/>
      <c r="R7" s="67" t="s">
        <v>19</v>
      </c>
      <c r="S7" s="68"/>
      <c r="T7" s="55" t="s">
        <v>9</v>
      </c>
    </row>
    <row r="8" spans="2:20" ht="9.9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20</v>
      </c>
      <c r="C9" s="60" t="s">
        <v>34</v>
      </c>
      <c r="D9" s="61" t="s">
        <v>43</v>
      </c>
      <c r="E9" s="28">
        <v>21</v>
      </c>
      <c r="F9" s="29" t="s">
        <v>27</v>
      </c>
      <c r="G9" s="30">
        <v>19</v>
      </c>
      <c r="H9" s="28">
        <v>21</v>
      </c>
      <c r="I9" s="29" t="s">
        <v>27</v>
      </c>
      <c r="J9" s="30">
        <v>18</v>
      </c>
      <c r="K9" s="28"/>
      <c r="L9" s="29" t="s">
        <v>27</v>
      </c>
      <c r="M9" s="30"/>
      <c r="N9" s="31">
        <f t="shared" ref="N9:N16" si="0">E9+H9+K9</f>
        <v>42</v>
      </c>
      <c r="O9" s="32">
        <f t="shared" ref="O9:O16" si="1">G9+J9+M9</f>
        <v>37</v>
      </c>
      <c r="P9" s="33">
        <f t="shared" ref="P9:P15" si="2">IF(E9&gt;G9,1,0)+IF(H9&gt;J9,1,0)+IF(K9&gt;M9,1,0)</f>
        <v>2</v>
      </c>
      <c r="Q9" s="28">
        <f t="shared" ref="Q9:Q15" si="3">IF(E9&lt;G9,1,0)+IF(H9&lt;J9,1,0)+IF(K9&lt;M9,1,0)</f>
        <v>0</v>
      </c>
      <c r="R9" s="52">
        <f>IF(P9=2,1,0)</f>
        <v>1</v>
      </c>
      <c r="S9" s="30">
        <f>IF(Q9=2,1,0)</f>
        <v>0</v>
      </c>
      <c r="T9" s="56"/>
    </row>
    <row r="10" spans="2:20" ht="30" customHeight="1">
      <c r="B10" s="27" t="s">
        <v>21</v>
      </c>
      <c r="C10" s="60" t="s">
        <v>35</v>
      </c>
      <c r="D10" s="60" t="s">
        <v>44</v>
      </c>
      <c r="E10" s="28">
        <v>21</v>
      </c>
      <c r="F10" s="28" t="s">
        <v>27</v>
      </c>
      <c r="G10" s="30">
        <v>17</v>
      </c>
      <c r="H10" s="28">
        <v>24</v>
      </c>
      <c r="I10" s="28">
        <v>24</v>
      </c>
      <c r="J10" s="30">
        <v>22</v>
      </c>
      <c r="K10" s="28"/>
      <c r="L10" s="28" t="s">
        <v>27</v>
      </c>
      <c r="M10" s="30"/>
      <c r="N10" s="31">
        <f t="shared" si="0"/>
        <v>45</v>
      </c>
      <c r="O10" s="32">
        <f t="shared" si="1"/>
        <v>39</v>
      </c>
      <c r="P10" s="33">
        <f t="shared" si="2"/>
        <v>2</v>
      </c>
      <c r="Q10" s="28">
        <f t="shared" si="3"/>
        <v>0</v>
      </c>
      <c r="R10" s="53">
        <f t="shared" ref="R10:R16" si="4">IF(P10=2,1,0)</f>
        <v>1</v>
      </c>
      <c r="S10" s="30">
        <f t="shared" ref="S10:S16" si="5">IF(Q10=2,1,0)</f>
        <v>0</v>
      </c>
      <c r="T10" s="56"/>
    </row>
    <row r="11" spans="2:20" ht="30" customHeight="1">
      <c r="B11" s="27" t="s">
        <v>22</v>
      </c>
      <c r="C11" s="60" t="s">
        <v>41</v>
      </c>
      <c r="D11" s="60" t="s">
        <v>45</v>
      </c>
      <c r="E11" s="28">
        <v>21</v>
      </c>
      <c r="F11" s="28" t="s">
        <v>27</v>
      </c>
      <c r="G11" s="30">
        <v>13</v>
      </c>
      <c r="H11" s="28">
        <v>19</v>
      </c>
      <c r="I11" s="28" t="s">
        <v>27</v>
      </c>
      <c r="J11" s="30">
        <v>21</v>
      </c>
      <c r="K11" s="28">
        <v>21</v>
      </c>
      <c r="L11" s="28" t="s">
        <v>27</v>
      </c>
      <c r="M11" s="30">
        <v>17</v>
      </c>
      <c r="N11" s="31">
        <f t="shared" si="0"/>
        <v>61</v>
      </c>
      <c r="O11" s="32">
        <f t="shared" si="1"/>
        <v>51</v>
      </c>
      <c r="P11" s="33">
        <f t="shared" si="2"/>
        <v>2</v>
      </c>
      <c r="Q11" s="28">
        <f t="shared" si="3"/>
        <v>1</v>
      </c>
      <c r="R11" s="53">
        <f t="shared" si="4"/>
        <v>1</v>
      </c>
      <c r="S11" s="30">
        <f t="shared" si="5"/>
        <v>0</v>
      </c>
      <c r="T11" s="56"/>
    </row>
    <row r="12" spans="2:20" ht="30" customHeight="1">
      <c r="B12" s="27" t="s">
        <v>28</v>
      </c>
      <c r="C12" s="60" t="s">
        <v>36</v>
      </c>
      <c r="D12" s="60" t="s">
        <v>46</v>
      </c>
      <c r="E12" s="28">
        <v>21</v>
      </c>
      <c r="F12" s="28" t="s">
        <v>27</v>
      </c>
      <c r="G12" s="30">
        <v>17</v>
      </c>
      <c r="H12" s="28">
        <v>21</v>
      </c>
      <c r="I12" s="28" t="s">
        <v>27</v>
      </c>
      <c r="J12" s="30">
        <v>17</v>
      </c>
      <c r="K12" s="28"/>
      <c r="L12" s="28" t="s">
        <v>27</v>
      </c>
      <c r="M12" s="30"/>
      <c r="N12" s="31">
        <f t="shared" si="0"/>
        <v>42</v>
      </c>
      <c r="O12" s="32">
        <f t="shared" si="1"/>
        <v>34</v>
      </c>
      <c r="P12" s="33">
        <f t="shared" si="2"/>
        <v>2</v>
      </c>
      <c r="Q12" s="28">
        <f t="shared" si="3"/>
        <v>0</v>
      </c>
      <c r="R12" s="53">
        <f t="shared" si="4"/>
        <v>1</v>
      </c>
      <c r="S12" s="30">
        <f t="shared" si="5"/>
        <v>0</v>
      </c>
      <c r="T12" s="56"/>
    </row>
    <row r="13" spans="2:20" ht="30" customHeight="1">
      <c r="B13" s="27" t="s">
        <v>23</v>
      </c>
      <c r="C13" s="60" t="s">
        <v>37</v>
      </c>
      <c r="D13" s="60" t="s">
        <v>47</v>
      </c>
      <c r="E13" s="28">
        <v>20</v>
      </c>
      <c r="F13" s="28" t="s">
        <v>27</v>
      </c>
      <c r="G13" s="30">
        <v>22</v>
      </c>
      <c r="H13" s="28">
        <v>21</v>
      </c>
      <c r="I13" s="28" t="s">
        <v>27</v>
      </c>
      <c r="J13" s="30">
        <v>15</v>
      </c>
      <c r="K13" s="28">
        <v>21</v>
      </c>
      <c r="L13" s="28" t="s">
        <v>27</v>
      </c>
      <c r="M13" s="30">
        <v>15</v>
      </c>
      <c r="N13" s="31">
        <f t="shared" si="0"/>
        <v>62</v>
      </c>
      <c r="O13" s="32">
        <f t="shared" si="1"/>
        <v>52</v>
      </c>
      <c r="P13" s="33">
        <f t="shared" si="2"/>
        <v>2</v>
      </c>
      <c r="Q13" s="28">
        <f t="shared" si="3"/>
        <v>1</v>
      </c>
      <c r="R13" s="53">
        <f t="shared" si="4"/>
        <v>1</v>
      </c>
      <c r="S13" s="30">
        <f t="shared" si="5"/>
        <v>0</v>
      </c>
      <c r="T13" s="56"/>
    </row>
    <row r="14" spans="2:20" ht="30" customHeight="1">
      <c r="B14" s="27" t="s">
        <v>24</v>
      </c>
      <c r="C14" s="60" t="s">
        <v>42</v>
      </c>
      <c r="D14" s="60" t="s">
        <v>48</v>
      </c>
      <c r="E14" s="28">
        <v>17</v>
      </c>
      <c r="F14" s="28" t="s">
        <v>27</v>
      </c>
      <c r="G14" s="30">
        <v>21</v>
      </c>
      <c r="H14" s="28">
        <v>23</v>
      </c>
      <c r="I14" s="28" t="s">
        <v>27</v>
      </c>
      <c r="J14" s="30">
        <v>21</v>
      </c>
      <c r="K14" s="28">
        <v>16</v>
      </c>
      <c r="L14" s="28" t="s">
        <v>27</v>
      </c>
      <c r="M14" s="30">
        <v>21</v>
      </c>
      <c r="N14" s="31">
        <f t="shared" si="0"/>
        <v>56</v>
      </c>
      <c r="O14" s="32">
        <f t="shared" si="1"/>
        <v>63</v>
      </c>
      <c r="P14" s="33">
        <f t="shared" si="2"/>
        <v>1</v>
      </c>
      <c r="Q14" s="28">
        <f t="shared" si="3"/>
        <v>2</v>
      </c>
      <c r="R14" s="53">
        <f t="shared" si="4"/>
        <v>0</v>
      </c>
      <c r="S14" s="30">
        <f t="shared" si="5"/>
        <v>1</v>
      </c>
      <c r="T14" s="56"/>
    </row>
    <row r="15" spans="2:20" ht="30" customHeight="1">
      <c r="B15" s="27" t="s">
        <v>25</v>
      </c>
      <c r="C15" s="60" t="s">
        <v>38</v>
      </c>
      <c r="D15" s="60" t="s">
        <v>49</v>
      </c>
      <c r="E15" s="28">
        <v>21</v>
      </c>
      <c r="F15" s="28" t="s">
        <v>27</v>
      </c>
      <c r="G15" s="30">
        <v>11</v>
      </c>
      <c r="H15" s="28">
        <v>21</v>
      </c>
      <c r="I15" s="28" t="s">
        <v>27</v>
      </c>
      <c r="J15" s="30">
        <v>10</v>
      </c>
      <c r="K15" s="28"/>
      <c r="L15" s="28" t="s">
        <v>27</v>
      </c>
      <c r="M15" s="30"/>
      <c r="N15" s="31">
        <f t="shared" si="0"/>
        <v>42</v>
      </c>
      <c r="O15" s="32">
        <f t="shared" si="1"/>
        <v>21</v>
      </c>
      <c r="P15" s="33">
        <f t="shared" si="2"/>
        <v>2</v>
      </c>
      <c r="Q15" s="28">
        <f t="shared" si="3"/>
        <v>0</v>
      </c>
      <c r="R15" s="53">
        <f t="shared" si="4"/>
        <v>1</v>
      </c>
      <c r="S15" s="30">
        <f t="shared" si="5"/>
        <v>0</v>
      </c>
      <c r="T15" s="56"/>
    </row>
    <row r="16" spans="2:20" ht="30" customHeight="1" thickBot="1">
      <c r="B16" s="34" t="s">
        <v>29</v>
      </c>
      <c r="C16" s="62" t="s">
        <v>39</v>
      </c>
      <c r="D16" s="62" t="s">
        <v>50</v>
      </c>
      <c r="E16" s="35">
        <v>21</v>
      </c>
      <c r="F16" s="36" t="s">
        <v>27</v>
      </c>
      <c r="G16" s="37">
        <v>18</v>
      </c>
      <c r="H16" s="35">
        <v>20</v>
      </c>
      <c r="I16" s="36" t="s">
        <v>27</v>
      </c>
      <c r="J16" s="37">
        <v>22</v>
      </c>
      <c r="K16" s="35">
        <v>21</v>
      </c>
      <c r="L16" s="36" t="s">
        <v>27</v>
      </c>
      <c r="M16" s="37">
        <v>17</v>
      </c>
      <c r="N16" s="31">
        <f t="shared" si="0"/>
        <v>62</v>
      </c>
      <c r="O16" s="32">
        <f t="shared" si="1"/>
        <v>57</v>
      </c>
      <c r="P16" s="33">
        <f>IF(E16&gt;G16,1,0)+IF(H16&gt;J16,1,0)+IF(K16&gt;M16,1,0)</f>
        <v>2</v>
      </c>
      <c r="Q16" s="28">
        <f>IF(E16&lt;G16,1,0)+IF(H16&lt;J16,1,0)+IF(K16&lt;M16,1,0)</f>
        <v>1</v>
      </c>
      <c r="R16" s="54">
        <f t="shared" si="4"/>
        <v>1</v>
      </c>
      <c r="S16" s="30">
        <f t="shared" si="5"/>
        <v>0</v>
      </c>
      <c r="T16" s="57"/>
    </row>
    <row r="17" spans="2:21" ht="35.1" customHeight="1" thickBot="1">
      <c r="B17" s="38" t="s">
        <v>10</v>
      </c>
      <c r="C17" s="69" t="str">
        <f>IF(R17&gt;S17,D4,IF(S17&gt;R17,D5,"remíza"))</f>
        <v>SK Prosek Praha "B"</v>
      </c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39">
        <f t="shared" ref="N17:S17" si="6">SUM(N9:N16)</f>
        <v>412</v>
      </c>
      <c r="O17" s="40">
        <f t="shared" si="6"/>
        <v>354</v>
      </c>
      <c r="P17" s="39">
        <f t="shared" si="6"/>
        <v>15</v>
      </c>
      <c r="Q17" s="41">
        <f t="shared" si="6"/>
        <v>5</v>
      </c>
      <c r="R17" s="39">
        <f t="shared" si="6"/>
        <v>7</v>
      </c>
      <c r="S17" s="40">
        <f t="shared" si="6"/>
        <v>1</v>
      </c>
      <c r="T17" s="58"/>
    </row>
    <row r="18" spans="2:21" ht="15">
      <c r="B18" s="50" t="s">
        <v>26</v>
      </c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11</v>
      </c>
    </row>
    <row r="19" spans="2:21">
      <c r="B19" s="45" t="s">
        <v>12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2:21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2:21" ht="20.100000000000001" customHeight="1">
      <c r="B21" s="46" t="s">
        <v>13</v>
      </c>
      <c r="C21" s="59" t="s">
        <v>52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2:21" ht="20.100000000000001" customHeight="1">
      <c r="B22" s="47"/>
      <c r="C22" s="59" t="s">
        <v>30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21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2:21">
      <c r="B24" s="48" t="s">
        <v>14</v>
      </c>
      <c r="C24" s="42"/>
      <c r="D24" s="49"/>
      <c r="E24" s="48" t="s">
        <v>15</v>
      </c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2:21">
      <c r="B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12">
    <mergeCell ref="C17:M17"/>
    <mergeCell ref="D3:T3"/>
    <mergeCell ref="D4:P4"/>
    <mergeCell ref="D6:P6"/>
    <mergeCell ref="D5:P5"/>
    <mergeCell ref="Q4:R4"/>
    <mergeCell ref="Q5:R5"/>
    <mergeCell ref="B2:T2"/>
    <mergeCell ref="E7:M7"/>
    <mergeCell ref="N7:O7"/>
    <mergeCell ref="P7:Q7"/>
    <mergeCell ref="R7:S7"/>
  </mergeCells>
  <printOptions horizontalCentered="1"/>
  <pageMargins left="0" right="0" top="0.6692913385826772" bottom="0.39370078740157483" header="0.39370078740157483" footer="0.39370078740157483"/>
  <pageSetup paperSize="9" scale="96" orientation="landscape" horizontalDpi="300" verticalDpi="300" r:id="rId1"/>
  <headerFooter alignWithMargins="0">
    <oddFooter>&amp;L&amp;"Tahoma,Kurzíva"&amp;8&amp;D&amp;R&amp;"Tahoma,Tučné"Český badmintonový svaz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</vt:lpstr>
      <vt:lpstr>vzor!Oblast_tisku</vt:lpstr>
    </vt:vector>
  </TitlesOfParts>
  <Company>MARS s.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zapis_liga.xls</dc:title>
  <dc:subject>Dospělí liga 2009/2010</dc:subject>
  <dc:creator>Karel Kotyza</dc:creator>
  <dc:description>Vzorový zápis o utkání smíšených družstev - 1. a 2. liga</dc:description>
  <cp:lastModifiedBy>host</cp:lastModifiedBy>
  <cp:lastPrinted>2011-02-14T21:00:08Z</cp:lastPrinted>
  <dcterms:created xsi:type="dcterms:W3CDTF">1996-11-18T12:18:44Z</dcterms:created>
  <dcterms:modified xsi:type="dcterms:W3CDTF">2016-11-21T15:42:44Z</dcterms:modified>
</cp:coreProperties>
</file>